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TRANSPARENCIA\1ER TRIM\"/>
    </mc:Choice>
  </mc:AlternateContent>
  <xr:revisionPtr revIDLastSave="0" documentId="13_ncr:1_{0ED64830-3F59-4AD9-909F-80F11DE6AFB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9" i="1" l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</calcChain>
</file>

<file path=xl/sharedStrings.xml><?xml version="1.0" encoding="utf-8"?>
<sst xmlns="http://schemas.openxmlformats.org/spreadsheetml/2006/main" count="217" uniqueCount="120">
  <si>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</si>
  <si>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</si>
  <si>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</si>
  <si>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</si>
  <si>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</si>
  <si>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</si>
  <si>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</si>
  <si>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</si>
  <si>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</si>
  <si>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</si>
  <si>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</si>
  <si>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</si>
  <si>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</si>
  <si>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</si>
  <si>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</si>
  <si>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</si>
  <si>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</si>
  <si>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</si>
  <si>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</si>
  <si>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</si>
  <si>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</si>
  <si>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</si>
  <si>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</si>
  <si>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</si>
  <si>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</si>
  <si>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</si>
  <si>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</si>
  <si>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</si>
  <si>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</si>
  <si>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</si>
  <si>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</si>
  <si>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</si>
  <si>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</si>
  <si>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</si>
  <si>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</si>
  <si>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</si>
  <si>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</si>
  <si>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</si>
  <si>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</si>
  <si>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</si>
  <si>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</si>
  <si>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</si>
  <si>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</si>
  <si>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</si>
  <si>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</si>
  <si>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</si>
  <si>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</si>
  <si>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</si>
  <si>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</si>
  <si>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</si>
  <si>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</si>
  <si>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</si>
  <si>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</si>
  <si>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</si>
  <si>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</si>
  <si>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</si>
  <si>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</si>
  <si>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</si>
  <si>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</si>
  <si>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</si>
  <si>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Irving Adán</t>
  </si>
  <si>
    <t>González</t>
  </si>
  <si>
    <t>Guzmán</t>
  </si>
  <si>
    <t>sin numero</t>
  </si>
  <si>
    <t>http://www.coepes.oaxaca.gob.mx/wp-content/uploads/2019/04/BORRADOR-CONTRATO.pdf</t>
  </si>
  <si>
    <t>Coordinar la realización de Estudios y Proyectos para la Planeación de la Educación Superior en Base a Análisis Estadísticos, Promoviendo la participación de las Instituciones Educativas.</t>
  </si>
  <si>
    <t>Sin derecho a prestaciones</t>
  </si>
  <si>
    <t>http://www.coepes.oaxaca.gob.mx/wp-content/uploads/2019/04/F-IV-LEY-DE-ENTIDADES-PARA-ESTATALES.pdf</t>
  </si>
  <si>
    <t>Departamento Administrativo</t>
  </si>
  <si>
    <t>Los contratos se generan de manera trimestral</t>
  </si>
  <si>
    <t>Liliana</t>
  </si>
  <si>
    <t>Hernández</t>
  </si>
  <si>
    <t>García</t>
  </si>
  <si>
    <t>Elaborar del Catálogo de Servicios de las Instituciones de Educación Superior para el Sector Productivo.</t>
  </si>
  <si>
    <t xml:space="preserve">Eliuth David </t>
  </si>
  <si>
    <t>Santiago</t>
  </si>
  <si>
    <t>Sernas</t>
  </si>
  <si>
    <t>Administrar los recursos financieros, humanos y materiales, asi como realizar el trámite y gestión administrativa.</t>
  </si>
  <si>
    <t>Félix Antonio</t>
  </si>
  <si>
    <t xml:space="preserve">Aguilar </t>
  </si>
  <si>
    <t>Barranco</t>
  </si>
  <si>
    <t>Proporcionar el soporte Informático a las Áreas Administrativas y el Diseño de Sistemas de Captura de Información de Educación Superior.</t>
  </si>
  <si>
    <t>Carlos Edwin</t>
  </si>
  <si>
    <t>Aguirre</t>
  </si>
  <si>
    <t>Coordinar las reuniones de grupos técnicos para las opiniones de pertinencia a instituciones particulares.</t>
  </si>
  <si>
    <t>Matilde</t>
  </si>
  <si>
    <t>Guendulain</t>
  </si>
  <si>
    <t>Ramirez</t>
  </si>
  <si>
    <t xml:space="preserve">Organizar la operación y evaluación de los proyectos de orientación e información educativa. </t>
  </si>
  <si>
    <t>Yuritsy Esmeralda</t>
  </si>
  <si>
    <t>Urbina</t>
  </si>
  <si>
    <t>Reyes</t>
  </si>
  <si>
    <t>Realizará el acopio y procesamiento de Información Estadística de los proyectos que realiza la COEPES en conjunto con las Instituciones de Educación Superior.</t>
  </si>
  <si>
    <t>Javier</t>
  </si>
  <si>
    <t>Bautista</t>
  </si>
  <si>
    <t>Espinosa</t>
  </si>
  <si>
    <t>Realizará todas las actividades relacionadas a la demanda pública, asi como la creación de nuevas instituciones públicas de educacción superior.</t>
  </si>
  <si>
    <t>Nelli Mayanin</t>
  </si>
  <si>
    <t>Lopez</t>
  </si>
  <si>
    <t>Barrita</t>
  </si>
  <si>
    <t>Apoyar en las actividades relacionadas al área de recursos humanos y en el área administrativa.</t>
  </si>
  <si>
    <t>María Eugenia</t>
  </si>
  <si>
    <t>Arias</t>
  </si>
  <si>
    <t>Marín</t>
  </si>
  <si>
    <t>Realizará la recepción y envío de la correspondencia de la secretaría técnica.</t>
  </si>
  <si>
    <t xml:space="preserve">Sheila Carolina </t>
  </si>
  <si>
    <t>Juaréz</t>
  </si>
  <si>
    <t>Apoyar en las actividades relacionadas al área de recursos materiales.</t>
  </si>
  <si>
    <t>Nathalie</t>
  </si>
  <si>
    <t>Cruz</t>
  </si>
  <si>
    <t>Vasquez</t>
  </si>
  <si>
    <t>Realizara todas las actividades de archivar documentos, validar información de estadística y revisar datos en estudios de factibilidad.</t>
  </si>
  <si>
    <t>51400112704000003411326AEAAA0421</t>
  </si>
  <si>
    <t>51400115603000002411326AEAAA0421</t>
  </si>
  <si>
    <t>51400113904000001411326AEAAA0421</t>
  </si>
  <si>
    <t>51400113906000002411326AEAAA0421</t>
  </si>
  <si>
    <t>51400113903000001411326AEAAA0421</t>
  </si>
  <si>
    <t>51400103904000007411326AEAAA0421</t>
  </si>
  <si>
    <t>51400112704000001411326AEAAA0421</t>
  </si>
  <si>
    <t>51400112701000001411326AEAAA0121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</si>
</sst>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R2" workbookViewId="0">
      <selection activeCell="R13" sqref="R13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08984375" bestFit="1" customWidth="1"/>
    <col min="5" max="5" width="31.36328125" bestFit="1" customWidth="1"/>
    <col min="6" max="6" width="31.81640625" bestFit="1" customWidth="1"/>
    <col min="7" max="7" width="35.6328125" bestFit="1" customWidth="1"/>
    <col min="8" max="8" width="37.453125" bestFit="1" customWidth="1"/>
    <col min="9" max="9" width="17.7265625" bestFit="1" customWidth="1"/>
    <col min="10" max="10" width="21" bestFit="1" customWidth="1"/>
    <col min="11" max="11" width="24.08984375" bestFit="1" customWidth="1"/>
    <col min="12" max="12" width="26.1796875" bestFit="1" customWidth="1"/>
    <col min="13" max="13" width="18.90625" bestFit="1" customWidth="1"/>
    <col min="14" max="14" width="41.90625" bestFit="1" customWidth="1"/>
    <col min="15" max="15" width="17.36328125" bestFit="1" customWidth="1"/>
    <col min="16" max="16" width="21.54296875" bestFit="1" customWidth="1"/>
    <col min="17" max="17" width="71.36328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5">
      <c r="A8" s="5">
        <v>2022</v>
      </c>
      <c r="B8" s="6">
        <v>44562</v>
      </c>
      <c r="C8" s="6">
        <v>44651</v>
      </c>
      <c r="D8" s="5" t="s">
        <v>59</v>
      </c>
      <c r="E8" s="5" t="s">
        <v>112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6">
        <v>44562</v>
      </c>
      <c r="L8" s="6">
        <v>44651</v>
      </c>
      <c r="M8" s="5" t="s">
        <v>65</v>
      </c>
      <c r="N8" s="5">
        <f>7721.55*2</f>
        <v>15443.1</v>
      </c>
      <c r="O8" s="5">
        <f>6783.27*2</f>
        <v>13566.54</v>
      </c>
      <c r="P8" s="5" t="s">
        <v>66</v>
      </c>
      <c r="Q8" s="5" t="s">
        <v>67</v>
      </c>
      <c r="R8" s="5" t="s">
        <v>68</v>
      </c>
      <c r="S8" s="6">
        <v>44681</v>
      </c>
      <c r="T8" s="6">
        <v>44681</v>
      </c>
      <c r="U8" s="5" t="s">
        <v>69</v>
      </c>
    </row>
    <row r="9" spans="1:21" x14ac:dyDescent="0.35">
      <c r="A9" s="5">
        <v>2022</v>
      </c>
      <c r="B9" s="6">
        <v>44562</v>
      </c>
      <c r="C9" s="6">
        <v>44651</v>
      </c>
      <c r="D9" s="5" t="s">
        <v>59</v>
      </c>
      <c r="E9" s="5" t="s">
        <v>113</v>
      </c>
      <c r="F9" s="5" t="s">
        <v>70</v>
      </c>
      <c r="G9" s="5" t="s">
        <v>71</v>
      </c>
      <c r="H9" s="5" t="s">
        <v>72</v>
      </c>
      <c r="I9" s="5" t="s">
        <v>63</v>
      </c>
      <c r="J9" s="5" t="s">
        <v>64</v>
      </c>
      <c r="K9" s="6">
        <v>44562</v>
      </c>
      <c r="L9" s="6">
        <v>44651</v>
      </c>
      <c r="M9" s="7" t="s">
        <v>73</v>
      </c>
      <c r="N9" s="5">
        <f>8122.48*2</f>
        <v>16244.96</v>
      </c>
      <c r="O9" s="5">
        <f>7098.56*2</f>
        <v>14197.12</v>
      </c>
      <c r="P9" s="5" t="s">
        <v>66</v>
      </c>
      <c r="Q9" s="5" t="s">
        <v>67</v>
      </c>
      <c r="R9" s="5" t="s">
        <v>68</v>
      </c>
      <c r="S9" s="6">
        <v>44681</v>
      </c>
      <c r="T9" s="6">
        <v>44681</v>
      </c>
      <c r="U9" s="5" t="s">
        <v>69</v>
      </c>
    </row>
    <row r="10" spans="1:21" x14ac:dyDescent="0.35">
      <c r="A10" s="5">
        <v>2022</v>
      </c>
      <c r="B10" s="6">
        <v>44562</v>
      </c>
      <c r="C10" s="6">
        <v>44651</v>
      </c>
      <c r="D10" s="5" t="s">
        <v>59</v>
      </c>
      <c r="E10" s="5" t="s">
        <v>114</v>
      </c>
      <c r="F10" s="5" t="s">
        <v>74</v>
      </c>
      <c r="G10" s="5" t="s">
        <v>75</v>
      </c>
      <c r="H10" s="5" t="s">
        <v>76</v>
      </c>
      <c r="I10" s="5" t="s">
        <v>63</v>
      </c>
      <c r="J10" s="5" t="s">
        <v>64</v>
      </c>
      <c r="K10" s="6">
        <v>44562</v>
      </c>
      <c r="L10" s="6">
        <v>44651</v>
      </c>
      <c r="M10" s="7" t="s">
        <v>77</v>
      </c>
      <c r="N10" s="5">
        <f>6500*2</f>
        <v>13000</v>
      </c>
      <c r="O10" s="5">
        <f>5819.14*2</f>
        <v>11638.28</v>
      </c>
      <c r="P10" s="5" t="s">
        <v>66</v>
      </c>
      <c r="Q10" s="5" t="s">
        <v>67</v>
      </c>
      <c r="R10" s="5" t="s">
        <v>68</v>
      </c>
      <c r="S10" s="6">
        <v>44681</v>
      </c>
      <c r="T10" s="6">
        <v>44681</v>
      </c>
      <c r="U10" s="5" t="s">
        <v>69</v>
      </c>
    </row>
    <row r="11" spans="1:21" x14ac:dyDescent="0.35">
      <c r="A11" s="5">
        <v>2022</v>
      </c>
      <c r="B11" s="6">
        <v>44562</v>
      </c>
      <c r="C11" s="6">
        <v>44651</v>
      </c>
      <c r="D11" s="5" t="s">
        <v>59</v>
      </c>
      <c r="E11" s="5" t="s">
        <v>115</v>
      </c>
      <c r="F11" s="5" t="s">
        <v>78</v>
      </c>
      <c r="G11" s="5" t="s">
        <v>79</v>
      </c>
      <c r="H11" s="5" t="s">
        <v>80</v>
      </c>
      <c r="I11" s="5" t="s">
        <v>63</v>
      </c>
      <c r="J11" s="5" t="s">
        <v>64</v>
      </c>
      <c r="K11" s="6">
        <v>44562</v>
      </c>
      <c r="L11" s="6">
        <v>44651</v>
      </c>
      <c r="M11" s="7" t="s">
        <v>81</v>
      </c>
      <c r="N11" s="5">
        <f>5188.49*2</f>
        <v>10376.98</v>
      </c>
      <c r="O11" s="5">
        <f>4736.38*2</f>
        <v>9472.76</v>
      </c>
      <c r="P11" s="5" t="s">
        <v>66</v>
      </c>
      <c r="Q11" s="5" t="s">
        <v>67</v>
      </c>
      <c r="R11" s="5" t="s">
        <v>68</v>
      </c>
      <c r="S11" s="6">
        <v>44681</v>
      </c>
      <c r="T11" s="6">
        <v>44681</v>
      </c>
      <c r="U11" s="5" t="s">
        <v>69</v>
      </c>
    </row>
    <row r="12" spans="1:21" x14ac:dyDescent="0.35">
      <c r="A12" s="5">
        <v>2022</v>
      </c>
      <c r="B12" s="6">
        <v>44562</v>
      </c>
      <c r="C12" s="6">
        <v>44651</v>
      </c>
      <c r="D12" s="5" t="s">
        <v>59</v>
      </c>
      <c r="E12" s="5" t="s">
        <v>116</v>
      </c>
      <c r="F12" s="5" t="s">
        <v>82</v>
      </c>
      <c r="G12" s="5" t="s">
        <v>61</v>
      </c>
      <c r="H12" s="5" t="s">
        <v>83</v>
      </c>
      <c r="I12" s="5" t="s">
        <v>63</v>
      </c>
      <c r="J12" s="5" t="s">
        <v>64</v>
      </c>
      <c r="K12" s="6">
        <v>44562</v>
      </c>
      <c r="L12" s="6">
        <v>44651</v>
      </c>
      <c r="M12" s="7" t="s">
        <v>84</v>
      </c>
      <c r="N12" s="5">
        <f>5188.49*2</f>
        <v>10376.98</v>
      </c>
      <c r="O12" s="5">
        <f>4736.38*2</f>
        <v>9472.76</v>
      </c>
      <c r="P12" s="5" t="s">
        <v>66</v>
      </c>
      <c r="Q12" s="5" t="s">
        <v>67</v>
      </c>
      <c r="R12" s="5" t="s">
        <v>68</v>
      </c>
      <c r="S12" s="6">
        <v>44681</v>
      </c>
      <c r="T12" s="6">
        <v>44681</v>
      </c>
      <c r="U12" s="5" t="s">
        <v>69</v>
      </c>
    </row>
    <row r="13" spans="1:21" x14ac:dyDescent="0.35">
      <c r="A13" s="5">
        <v>2022</v>
      </c>
      <c r="B13" s="6">
        <v>44562</v>
      </c>
      <c r="C13" s="6">
        <v>44651</v>
      </c>
      <c r="D13" s="5" t="s">
        <v>59</v>
      </c>
      <c r="E13" s="5" t="s">
        <v>117</v>
      </c>
      <c r="F13" s="5" t="s">
        <v>85</v>
      </c>
      <c r="G13" s="5" t="s">
        <v>86</v>
      </c>
      <c r="H13" s="5" t="s">
        <v>87</v>
      </c>
      <c r="I13" s="5" t="s">
        <v>63</v>
      </c>
      <c r="J13" s="5" t="s">
        <v>64</v>
      </c>
      <c r="K13" s="6">
        <v>44562</v>
      </c>
      <c r="L13" s="6">
        <v>44651</v>
      </c>
      <c r="M13" s="7" t="s">
        <v>88</v>
      </c>
      <c r="N13" s="5">
        <f>5188.49*2</f>
        <v>10376.98</v>
      </c>
      <c r="O13" s="5">
        <f>4736.38*2</f>
        <v>9472.76</v>
      </c>
      <c r="P13" s="5" t="s">
        <v>66</v>
      </c>
      <c r="Q13" s="5" t="s">
        <v>67</v>
      </c>
      <c r="R13" s="5" t="s">
        <v>68</v>
      </c>
      <c r="S13" s="6">
        <v>44681</v>
      </c>
      <c r="T13" s="6">
        <v>44681</v>
      </c>
      <c r="U13" s="5" t="s">
        <v>69</v>
      </c>
    </row>
    <row r="14" spans="1:21" x14ac:dyDescent="0.35">
      <c r="A14" s="5">
        <v>2022</v>
      </c>
      <c r="B14" s="6">
        <v>44562</v>
      </c>
      <c r="C14" s="6">
        <v>44651</v>
      </c>
      <c r="D14" s="5" t="s">
        <v>59</v>
      </c>
      <c r="E14" s="5" t="s">
        <v>115</v>
      </c>
      <c r="F14" s="5" t="s">
        <v>89</v>
      </c>
      <c r="G14" s="5" t="s">
        <v>90</v>
      </c>
      <c r="H14" s="5" t="s">
        <v>91</v>
      </c>
      <c r="I14" s="5" t="s">
        <v>63</v>
      </c>
      <c r="J14" s="5" t="s">
        <v>64</v>
      </c>
      <c r="K14" s="6">
        <v>44562</v>
      </c>
      <c r="L14" s="6">
        <v>44651</v>
      </c>
      <c r="M14" s="7" t="s">
        <v>92</v>
      </c>
      <c r="N14" s="5">
        <f>4918*2</f>
        <v>9836</v>
      </c>
      <c r="O14" s="5">
        <f>4509.17*2</f>
        <v>9018.34</v>
      </c>
      <c r="P14" s="5" t="s">
        <v>66</v>
      </c>
      <c r="Q14" s="5" t="s">
        <v>67</v>
      </c>
      <c r="R14" s="5" t="s">
        <v>68</v>
      </c>
      <c r="S14" s="6">
        <v>44681</v>
      </c>
      <c r="T14" s="6">
        <v>44681</v>
      </c>
      <c r="U14" s="5" t="s">
        <v>69</v>
      </c>
    </row>
    <row r="15" spans="1:21" x14ac:dyDescent="0.35">
      <c r="A15" s="5">
        <v>2022</v>
      </c>
      <c r="B15" s="6">
        <v>44562</v>
      </c>
      <c r="C15" s="6">
        <v>44651</v>
      </c>
      <c r="D15" s="5" t="s">
        <v>59</v>
      </c>
      <c r="E15" s="5" t="s">
        <v>118</v>
      </c>
      <c r="F15" s="5" t="s">
        <v>93</v>
      </c>
      <c r="G15" s="5" t="s">
        <v>94</v>
      </c>
      <c r="H15" s="5" t="s">
        <v>95</v>
      </c>
      <c r="I15" s="5" t="s">
        <v>63</v>
      </c>
      <c r="J15" s="5" t="s">
        <v>64</v>
      </c>
      <c r="K15" s="6">
        <v>44562</v>
      </c>
      <c r="L15" s="6">
        <v>44651</v>
      </c>
      <c r="M15" s="7" t="s">
        <v>96</v>
      </c>
      <c r="N15" s="5">
        <f>5458.98*2</f>
        <v>10917.96</v>
      </c>
      <c r="O15" s="5">
        <f>4963.59*2</f>
        <v>9927.18</v>
      </c>
      <c r="P15" s="5" t="s">
        <v>66</v>
      </c>
      <c r="Q15" s="5" t="s">
        <v>67</v>
      </c>
      <c r="R15" s="5" t="s">
        <v>68</v>
      </c>
      <c r="S15" s="6">
        <v>44681</v>
      </c>
      <c r="T15" s="6">
        <v>44681</v>
      </c>
      <c r="U15" s="5" t="s">
        <v>69</v>
      </c>
    </row>
    <row r="16" spans="1:21" x14ac:dyDescent="0.35">
      <c r="A16" s="5">
        <v>2022</v>
      </c>
      <c r="B16" s="6">
        <v>44562</v>
      </c>
      <c r="C16" s="6">
        <v>44651</v>
      </c>
      <c r="D16" s="5" t="s">
        <v>59</v>
      </c>
      <c r="E16" s="5" t="s">
        <v>114</v>
      </c>
      <c r="F16" s="5" t="s">
        <v>97</v>
      </c>
      <c r="G16" s="5" t="s">
        <v>98</v>
      </c>
      <c r="H16" s="5" t="s">
        <v>99</v>
      </c>
      <c r="I16" s="5" t="s">
        <v>63</v>
      </c>
      <c r="J16" s="5" t="s">
        <v>64</v>
      </c>
      <c r="K16" s="6">
        <v>44562</v>
      </c>
      <c r="L16" s="6">
        <v>44651</v>
      </c>
      <c r="M16" s="7" t="s">
        <v>100</v>
      </c>
      <c r="N16" s="5">
        <f>3570*2</f>
        <v>7140</v>
      </c>
      <c r="O16" s="5">
        <f>3316.73*2</f>
        <v>6633.46</v>
      </c>
      <c r="P16" s="5" t="s">
        <v>66</v>
      </c>
      <c r="Q16" s="5" t="s">
        <v>67</v>
      </c>
      <c r="R16" s="5" t="s">
        <v>68</v>
      </c>
      <c r="S16" s="6">
        <v>44681</v>
      </c>
      <c r="T16" s="6">
        <v>44681</v>
      </c>
      <c r="U16" s="5" t="s">
        <v>69</v>
      </c>
    </row>
    <row r="17" spans="1:21" x14ac:dyDescent="0.35">
      <c r="A17" s="5">
        <v>2022</v>
      </c>
      <c r="B17" s="6">
        <v>44562</v>
      </c>
      <c r="C17" s="6">
        <v>44651</v>
      </c>
      <c r="D17" s="5" t="s">
        <v>59</v>
      </c>
      <c r="E17" s="5" t="s">
        <v>114</v>
      </c>
      <c r="F17" s="5" t="s">
        <v>101</v>
      </c>
      <c r="G17" s="5" t="s">
        <v>102</v>
      </c>
      <c r="H17" s="5" t="s">
        <v>103</v>
      </c>
      <c r="I17" s="5" t="s">
        <v>63</v>
      </c>
      <c r="J17" s="5" t="s">
        <v>64</v>
      </c>
      <c r="K17" s="6">
        <v>44562</v>
      </c>
      <c r="L17" s="6">
        <v>44651</v>
      </c>
      <c r="M17" s="7" t="s">
        <v>104</v>
      </c>
      <c r="N17" s="5">
        <f>2641.05*2</f>
        <v>5282.1</v>
      </c>
      <c r="O17" s="5">
        <f>2486.23*2</f>
        <v>4972.46</v>
      </c>
      <c r="P17" s="5" t="s">
        <v>66</v>
      </c>
      <c r="Q17" s="5" t="s">
        <v>67</v>
      </c>
      <c r="R17" s="5" t="s">
        <v>68</v>
      </c>
      <c r="S17" s="6">
        <v>44681</v>
      </c>
      <c r="T17" s="6">
        <v>44681</v>
      </c>
      <c r="U17" s="5" t="s">
        <v>69</v>
      </c>
    </row>
    <row r="18" spans="1:21" x14ac:dyDescent="0.35">
      <c r="A18" s="5">
        <v>2022</v>
      </c>
      <c r="B18" s="6">
        <v>44562</v>
      </c>
      <c r="C18" s="6">
        <v>44651</v>
      </c>
      <c r="D18" s="5" t="s">
        <v>59</v>
      </c>
      <c r="E18" s="5" t="s">
        <v>114</v>
      </c>
      <c r="F18" s="5" t="s">
        <v>105</v>
      </c>
      <c r="G18" s="5" t="s">
        <v>106</v>
      </c>
      <c r="H18" s="5" t="s">
        <v>72</v>
      </c>
      <c r="I18" s="5" t="s">
        <v>63</v>
      </c>
      <c r="J18" s="5" t="s">
        <v>64</v>
      </c>
      <c r="K18" s="6">
        <v>44562</v>
      </c>
      <c r="L18" s="6">
        <v>44651</v>
      </c>
      <c r="M18" s="7" t="s">
        <v>107</v>
      </c>
      <c r="N18" s="5">
        <f>2785.55*2</f>
        <v>5571.1</v>
      </c>
      <c r="O18" s="5">
        <f>2617.63*2</f>
        <v>5235.26</v>
      </c>
      <c r="P18" s="5" t="s">
        <v>66</v>
      </c>
      <c r="Q18" s="5" t="s">
        <v>67</v>
      </c>
      <c r="R18" s="5" t="s">
        <v>68</v>
      </c>
      <c r="S18" s="6">
        <v>44681</v>
      </c>
      <c r="T18" s="6">
        <v>44681</v>
      </c>
      <c r="U18" s="5" t="s">
        <v>69</v>
      </c>
    </row>
    <row r="19" spans="1:21" x14ac:dyDescent="0.35">
      <c r="A19" s="5">
        <v>2022</v>
      </c>
      <c r="B19" s="6">
        <v>44562</v>
      </c>
      <c r="C19" s="6">
        <v>44651</v>
      </c>
      <c r="D19" s="5" t="s">
        <v>59</v>
      </c>
      <c r="E19" s="5" t="s">
        <v>119</v>
      </c>
      <c r="F19" s="5" t="s">
        <v>108</v>
      </c>
      <c r="G19" s="5" t="s">
        <v>109</v>
      </c>
      <c r="H19" s="5" t="s">
        <v>110</v>
      </c>
      <c r="I19" s="5" t="s">
        <v>63</v>
      </c>
      <c r="J19" s="5" t="s">
        <v>64</v>
      </c>
      <c r="K19" s="6">
        <v>44562</v>
      </c>
      <c r="L19" s="6">
        <v>44651</v>
      </c>
      <c r="M19" s="7" t="s">
        <v>111</v>
      </c>
      <c r="N19" s="5">
        <f>2785.5*2</f>
        <v>5571</v>
      </c>
      <c r="O19" s="5">
        <f>2617.58*2</f>
        <v>5235.16</v>
      </c>
      <c r="P19" s="5" t="s">
        <v>66</v>
      </c>
      <c r="Q19" s="5" t="s">
        <v>67</v>
      </c>
      <c r="R19" s="5" t="s">
        <v>68</v>
      </c>
      <c r="S19" s="6">
        <v>44681</v>
      </c>
      <c r="T19" s="6">
        <v>44681</v>
      </c>
      <c r="U19" s="5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6" sqref="B6"/>
    </sheetView>
  </sheetViews>
  <sheetFormatPr baseColWidth="10" defaultColWidth="8.726562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COEPES</cp:lastModifiedBy>
  <dcterms:created xsi:type="dcterms:W3CDTF">2022-05-01T21:47:56Z</dcterms:created>
  <dcterms:modified xsi:type="dcterms:W3CDTF">2022-05-01T22:30:01Z</dcterms:modified>
</cp:coreProperties>
</file>